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ole_Vert\Finances\Facturation\Clients\Taxes Eaux\Modèles\"/>
    </mc:Choice>
  </mc:AlternateContent>
  <xr:revisionPtr revIDLastSave="0" documentId="13_ncr:1_{B985E054-8078-4AE8-80D5-ADBEBD8FB6F0}" xr6:coauthVersionLast="47" xr6:coauthVersionMax="47" xr10:uidLastSave="{00000000-0000-0000-0000-000000000000}"/>
  <bookViews>
    <workbookView xWindow="2620" yWindow="2620" windowWidth="28800" windowHeight="15460" xr2:uid="{00000000-000D-0000-FFFF-FFFF00000000}"/>
  </bookViews>
  <sheets>
    <sheet name="RP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3" l="1"/>
  <c r="I21" i="3"/>
  <c r="I20" i="3"/>
  <c r="I19" i="3"/>
  <c r="I18" i="3"/>
  <c r="I17" i="3"/>
  <c r="I16" i="3"/>
  <c r="I15" i="3"/>
  <c r="I14" i="3"/>
  <c r="I13" i="3"/>
  <c r="D8" i="3"/>
  <c r="B12" i="3"/>
  <c r="D14" i="3"/>
  <c r="D15" i="3" l="1"/>
  <c r="D16" i="3"/>
  <c r="D17" i="3"/>
</calcChain>
</file>

<file path=xl/sharedStrings.xml><?xml version="1.0" encoding="utf-8"?>
<sst xmlns="http://schemas.openxmlformats.org/spreadsheetml/2006/main" count="41" uniqueCount="33">
  <si>
    <t>Désignation</t>
  </si>
  <si>
    <t>Quantité</t>
  </si>
  <si>
    <t>Unité</t>
  </si>
  <si>
    <t>Taux</t>
  </si>
  <si>
    <t>Montant</t>
  </si>
  <si>
    <t>m2</t>
  </si>
  <si>
    <t>CHF</t>
  </si>
  <si>
    <t>Taxe de base eau potable RP</t>
  </si>
  <si>
    <t>Taxe de base eaux à évacuer RP</t>
  </si>
  <si>
    <t>Taxe de consommation eau potable RP</t>
  </si>
  <si>
    <t>m3</t>
  </si>
  <si>
    <t>Taxe de consommation eaux à évacuer RP</t>
  </si>
  <si>
    <t>Nombre de personnes</t>
  </si>
  <si>
    <t>TVA Eau potable</t>
  </si>
  <si>
    <t xml:space="preserve">TVA Eau à évacuer </t>
  </si>
  <si>
    <t xml:space="preserve">Nom Prénom : </t>
  </si>
  <si>
    <t>à remplir uniquement les cellules vertes</t>
  </si>
  <si>
    <t>Prorata occupation</t>
  </si>
  <si>
    <t>Nombre de jour d'occupation</t>
  </si>
  <si>
    <t>Sous-total Eau potable</t>
  </si>
  <si>
    <t xml:space="preserve">Sous-total Eau à évacuer </t>
  </si>
  <si>
    <t>Nombre de jour par an</t>
  </si>
  <si>
    <t xml:space="preserve">Total taxes </t>
  </si>
  <si>
    <t xml:space="preserve">A verser sur le compte IBAN n° : </t>
  </si>
  <si>
    <t>Début</t>
  </si>
  <si>
    <t>Fin</t>
  </si>
  <si>
    <t>Total jours</t>
  </si>
  <si>
    <t>Taxe de base eau de surface</t>
  </si>
  <si>
    <t>Nombre de jours :</t>
  </si>
  <si>
    <t>Décompte par appartement</t>
  </si>
  <si>
    <t>Nombre de jours occupés</t>
  </si>
  <si>
    <t>XX  - EWID X</t>
  </si>
  <si>
    <t xml:space="preserve">Taxe eau potable et eaux à évacuer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</si>
</sst>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2" x14ac:knownFonts="1">
    <font>
      <sz val="10"/>
      <name val="Arial"/>
    </font>
    <font>
      <sz val="10"/>
      <color theme="1"/>
      <name val="Swis721 B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Swis721 BT"/>
      <family val="2"/>
    </font>
    <font>
      <b/>
      <sz val="13"/>
      <color theme="3"/>
      <name val="Swis721 BT"/>
      <family val="2"/>
    </font>
    <font>
      <b/>
      <sz val="11"/>
      <color theme="3"/>
      <name val="Swis721 BT"/>
      <family val="2"/>
    </font>
    <font>
      <sz val="10"/>
      <color rgb="FF006100"/>
      <name val="Swis721 BT"/>
      <family val="2"/>
    </font>
    <font>
      <sz val="10"/>
      <color rgb="FF9C0006"/>
      <name val="Swis721 BT"/>
      <family val="2"/>
    </font>
    <font>
      <sz val="10"/>
      <color rgb="FF9C5700"/>
      <name val="Swis721 BT"/>
      <family val="2"/>
    </font>
    <font>
      <sz val="10"/>
      <color rgb="FF3F3F76"/>
      <name val="Swis721 BT"/>
      <family val="2"/>
    </font>
    <font>
      <b/>
      <sz val="10"/>
      <color rgb="FF3F3F3F"/>
      <name val="Swis721 BT"/>
      <family val="2"/>
    </font>
    <font>
      <b/>
      <sz val="10"/>
      <color rgb="FFFA7D00"/>
      <name val="Swis721 BT"/>
      <family val="2"/>
    </font>
    <font>
      <sz val="10"/>
      <color rgb="FFFA7D00"/>
      <name val="Swis721 BT"/>
      <family val="2"/>
    </font>
    <font>
      <b/>
      <sz val="10"/>
      <color theme="0"/>
      <name val="Swis721 BT"/>
      <family val="2"/>
    </font>
    <font>
      <sz val="10"/>
      <color rgb="FFFF0000"/>
      <name val="Swis721 BT"/>
      <family val="2"/>
    </font>
    <font>
      <i/>
      <sz val="10"/>
      <color rgb="FF7F7F7F"/>
      <name val="Swis721 BT"/>
      <family val="2"/>
    </font>
    <font>
      <b/>
      <sz val="10"/>
      <color theme="1"/>
      <name val="Swis721 BT"/>
      <family val="2"/>
    </font>
    <font>
      <sz val="10"/>
      <color theme="0"/>
      <name val="Swis721 BT"/>
      <family val="2"/>
    </font>
    <font>
      <b/>
      <sz val="10"/>
      <name val="Swis721 BT"/>
      <family val="2"/>
    </font>
    <font>
      <sz val="10"/>
      <name val="Swis721 BT"/>
      <family val="2"/>
    </font>
    <font>
      <i/>
      <sz val="10"/>
      <name val="Swis721 BT"/>
      <family val="2"/>
    </font>
    <font>
      <b/>
      <i/>
      <sz val="10"/>
      <name val="Swis721 BT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18" fillId="35" borderId="16" xfId="0" applyFont="1" applyFill="1" applyBorder="1" applyAlignment="1">
      <alignment vertical="center"/>
    </xf>
    <xf numFmtId="0" fontId="18" fillId="35" borderId="17" xfId="0" applyFont="1" applyFill="1" applyBorder="1" applyAlignment="1">
      <alignment horizontal="center" vertical="center" wrapText="1"/>
    </xf>
    <xf numFmtId="0" fontId="18" fillId="35" borderId="17" xfId="0" applyFont="1" applyFill="1" applyBorder="1" applyAlignment="1">
      <alignment horizontal="center" vertical="center"/>
    </xf>
    <xf numFmtId="0" fontId="18" fillId="35" borderId="17" xfId="0" applyFont="1" applyFill="1" applyBorder="1" applyAlignment="1">
      <alignment horizontal="right" vertical="center"/>
    </xf>
    <xf numFmtId="164" fontId="18" fillId="35" borderId="18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12" xfId="0" applyFont="1" applyBorder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164" fontId="19" fillId="0" borderId="13" xfId="0" applyNumberFormat="1" applyFont="1" applyBorder="1" applyAlignment="1">
      <alignment vertical="center"/>
    </xf>
    <xf numFmtId="0" fontId="19" fillId="33" borderId="0" xfId="0" applyFont="1" applyFill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13" xfId="0" applyNumberFormat="1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164" fontId="18" fillId="0" borderId="20" xfId="0" applyNumberFormat="1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14" fontId="19" fillId="33" borderId="0" xfId="0" applyNumberFormat="1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2" fontId="19" fillId="33" borderId="0" xfId="0" applyNumberFormat="1" applyFont="1" applyFill="1" applyAlignment="1">
      <alignment horizontal="center" vertical="center"/>
    </xf>
    <xf numFmtId="0" fontId="18" fillId="35" borderId="14" xfId="0" applyFont="1" applyFill="1" applyBorder="1" applyAlignment="1">
      <alignment vertical="center"/>
    </xf>
    <xf numFmtId="164" fontId="18" fillId="35" borderId="15" xfId="0" applyNumberFormat="1" applyFont="1" applyFill="1" applyBorder="1" applyAlignment="1">
      <alignment vertical="center"/>
    </xf>
    <xf numFmtId="0" fontId="19" fillId="0" borderId="14" xfId="0" applyFont="1" applyBorder="1" applyAlignment="1">
      <alignment vertical="center"/>
    </xf>
    <xf numFmtId="164" fontId="19" fillId="0" borderId="15" xfId="0" applyNumberFormat="1" applyFont="1" applyBorder="1" applyAlignment="1">
      <alignment vertical="center"/>
    </xf>
    <xf numFmtId="0" fontId="21" fillId="34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164" fontId="21" fillId="0" borderId="13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 customBuiltin="1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tabSelected="1" workbookViewId="0">
      <selection activeCell="I24" sqref="I24"/>
    </sheetView>
  </sheetViews>
  <sheetFormatPr baseColWidth="10" defaultColWidth="11.453125" defaultRowHeight="13" x14ac:dyDescent="0.25"/>
  <cols>
    <col min="1" max="1" width="38.26953125" style="6" customWidth="1"/>
    <col min="2" max="2" width="16.26953125" style="12" customWidth="1"/>
    <col min="3" max="3" width="14.54296875" style="12" customWidth="1"/>
    <col min="4" max="4" width="12.26953125" style="12" customWidth="1"/>
    <col min="5" max="5" width="9" style="6" customWidth="1"/>
    <col min="6" max="6" width="5.7265625" style="12" bestFit="1" customWidth="1"/>
    <col min="7" max="7" width="5.54296875" style="6" bestFit="1" customWidth="1"/>
    <col min="8" max="8" width="5.7265625" style="12" bestFit="1" customWidth="1"/>
    <col min="9" max="9" width="11.453125" style="15"/>
    <col min="10" max="16384" width="11.453125" style="6"/>
  </cols>
  <sheetData>
    <row r="1" spans="1:9" ht="20.25" customHeight="1" x14ac:dyDescent="0.25">
      <c r="A1" s="16" t="s">
        <v>29</v>
      </c>
      <c r="B1" s="16" t="s">
        <v>32</v>
      </c>
    </row>
    <row r="2" spans="1:9" ht="21" customHeight="1" x14ac:dyDescent="0.25">
      <c r="A2" s="31" t="s">
        <v>16</v>
      </c>
      <c r="B2" s="8"/>
    </row>
    <row r="3" spans="1:9" ht="15" customHeight="1" x14ac:dyDescent="0.25">
      <c r="A3" s="32"/>
      <c r="B3" s="8"/>
    </row>
    <row r="4" spans="1:9" x14ac:dyDescent="0.25">
      <c r="A4" s="16" t="s">
        <v>15</v>
      </c>
      <c r="B4" s="8"/>
    </row>
    <row r="5" spans="1:9" x14ac:dyDescent="0.25">
      <c r="A5" s="6" t="s">
        <v>31</v>
      </c>
      <c r="B5" s="8"/>
    </row>
    <row r="6" spans="1:9" x14ac:dyDescent="0.25">
      <c r="A6" s="16"/>
      <c r="B6" s="8"/>
    </row>
    <row r="7" spans="1:9" x14ac:dyDescent="0.25">
      <c r="B7" s="8" t="s">
        <v>24</v>
      </c>
      <c r="C7" s="8" t="s">
        <v>25</v>
      </c>
      <c r="D7" s="8" t="s">
        <v>26</v>
      </c>
    </row>
    <row r="8" spans="1:9" x14ac:dyDescent="0.25">
      <c r="A8" s="16" t="s">
        <v>28</v>
      </c>
      <c r="B8" s="24">
        <v>45017</v>
      </c>
      <c r="C8" s="24">
        <v>45291</v>
      </c>
      <c r="D8" s="12">
        <f>(C8-B8)+1</f>
        <v>275</v>
      </c>
    </row>
    <row r="10" spans="1:9" ht="26" x14ac:dyDescent="0.25">
      <c r="A10" s="1" t="s">
        <v>0</v>
      </c>
      <c r="B10" s="2" t="s">
        <v>18</v>
      </c>
      <c r="C10" s="2" t="s">
        <v>12</v>
      </c>
      <c r="D10" s="2" t="s">
        <v>17</v>
      </c>
      <c r="E10" s="4" t="s">
        <v>1</v>
      </c>
      <c r="F10" s="3" t="s">
        <v>2</v>
      </c>
      <c r="G10" s="4" t="s">
        <v>3</v>
      </c>
      <c r="H10" s="3" t="s">
        <v>2</v>
      </c>
      <c r="I10" s="5" t="s">
        <v>4</v>
      </c>
    </row>
    <row r="11" spans="1:9" ht="17.25" customHeight="1" x14ac:dyDescent="0.25">
      <c r="A11" s="7" t="s">
        <v>21</v>
      </c>
      <c r="B11" s="8">
        <v>365</v>
      </c>
      <c r="I11" s="13"/>
    </row>
    <row r="12" spans="1:9" ht="18" customHeight="1" x14ac:dyDescent="0.25">
      <c r="A12" s="7" t="s">
        <v>30</v>
      </c>
      <c r="B12" s="25">
        <f>D8</f>
        <v>275</v>
      </c>
      <c r="I12" s="13"/>
    </row>
    <row r="13" spans="1:9" ht="15" customHeight="1" x14ac:dyDescent="0.25">
      <c r="A13" s="9" t="s">
        <v>27</v>
      </c>
      <c r="B13" s="8"/>
      <c r="D13" s="26">
        <v>0.5</v>
      </c>
      <c r="E13" s="11">
        <v>294</v>
      </c>
      <c r="F13" s="12" t="s">
        <v>5</v>
      </c>
      <c r="G13" s="6">
        <v>0.25</v>
      </c>
      <c r="H13" s="12" t="s">
        <v>6</v>
      </c>
      <c r="I13" s="13">
        <f>ROUND((E13*G13*D13)/0.05,0)*0.05</f>
        <v>36.75</v>
      </c>
    </row>
    <row r="14" spans="1:9" x14ac:dyDescent="0.25">
      <c r="A14" s="9" t="s">
        <v>7</v>
      </c>
      <c r="D14" s="10">
        <f>$B$12/$B$11</f>
        <v>0.75342465753424659</v>
      </c>
      <c r="E14" s="11">
        <v>120</v>
      </c>
      <c r="F14" s="12" t="s">
        <v>5</v>
      </c>
      <c r="G14" s="6">
        <v>1.1499999999999999</v>
      </c>
      <c r="H14" s="12" t="s">
        <v>6</v>
      </c>
      <c r="I14" s="13">
        <f>ROUND((E14*G14*D14)/0.05,0)*0.05</f>
        <v>103.95</v>
      </c>
    </row>
    <row r="15" spans="1:9" x14ac:dyDescent="0.25">
      <c r="A15" s="9" t="s">
        <v>8</v>
      </c>
      <c r="D15" s="10">
        <f t="shared" ref="D15:D17" si="0">$B$12/$B$11</f>
        <v>0.75342465753424659</v>
      </c>
      <c r="E15" s="11">
        <v>120</v>
      </c>
      <c r="F15" s="12" t="s">
        <v>5</v>
      </c>
      <c r="G15" s="6">
        <v>1.55</v>
      </c>
      <c r="H15" s="12" t="s">
        <v>6</v>
      </c>
      <c r="I15" s="13">
        <f>ROUND((E15*G15*D15)/0.05,0)*0.05</f>
        <v>140.15</v>
      </c>
    </row>
    <row r="16" spans="1:9" x14ac:dyDescent="0.25">
      <c r="A16" s="9" t="s">
        <v>9</v>
      </c>
      <c r="C16" s="14">
        <v>2</v>
      </c>
      <c r="D16" s="10">
        <f t="shared" si="0"/>
        <v>0.75342465753424659</v>
      </c>
      <c r="E16" s="6">
        <v>80</v>
      </c>
      <c r="F16" s="12" t="s">
        <v>10</v>
      </c>
      <c r="G16" s="6">
        <v>0.65</v>
      </c>
      <c r="H16" s="12" t="s">
        <v>6</v>
      </c>
      <c r="I16" s="13">
        <f>ROUND((E16*G16*D16*C16)/0.05,0)*0.05</f>
        <v>78.350000000000009</v>
      </c>
    </row>
    <row r="17" spans="1:10" x14ac:dyDescent="0.25">
      <c r="A17" s="9" t="s">
        <v>11</v>
      </c>
      <c r="C17" s="14">
        <v>2</v>
      </c>
      <c r="D17" s="10">
        <f t="shared" si="0"/>
        <v>0.75342465753424659</v>
      </c>
      <c r="E17" s="6">
        <v>80</v>
      </c>
      <c r="F17" s="12" t="s">
        <v>10</v>
      </c>
      <c r="G17" s="6">
        <v>0.85</v>
      </c>
      <c r="H17" s="12" t="s">
        <v>6</v>
      </c>
      <c r="I17" s="13">
        <f>ROUND((E17*G17*D17*C17)/0.05,0)*0.05</f>
        <v>102.45</v>
      </c>
    </row>
    <row r="18" spans="1:10" x14ac:dyDescent="0.25">
      <c r="A18" s="9" t="s">
        <v>13</v>
      </c>
      <c r="I18" s="13">
        <f>ROUNDDOWN(((I14+I16)*2.6/100)/0.05,0)*0.05</f>
        <v>4.7</v>
      </c>
    </row>
    <row r="19" spans="1:10" x14ac:dyDescent="0.25">
      <c r="A19" s="29" t="s">
        <v>14</v>
      </c>
      <c r="B19" s="22"/>
      <c r="C19" s="22"/>
      <c r="D19" s="22"/>
      <c r="E19" s="23"/>
      <c r="F19" s="22"/>
      <c r="G19" s="23"/>
      <c r="H19" s="22"/>
      <c r="I19" s="30">
        <f>ROUNDDOWN(((I15+I17+I13)*8.1/100)/0.05,0)*0.05</f>
        <v>22.6</v>
      </c>
    </row>
    <row r="20" spans="1:10" x14ac:dyDescent="0.25">
      <c r="A20" s="7" t="s">
        <v>19</v>
      </c>
      <c r="B20" s="8"/>
      <c r="C20" s="8"/>
      <c r="D20" s="8"/>
      <c r="E20" s="16"/>
      <c r="F20" s="8"/>
      <c r="G20" s="16"/>
      <c r="H20" s="8"/>
      <c r="I20" s="17">
        <f>ROUND((I14+I16+I18)/0.05,0)*0.05</f>
        <v>187</v>
      </c>
    </row>
    <row r="21" spans="1:10" ht="13.5" thickBot="1" x14ac:dyDescent="0.3">
      <c r="A21" s="18" t="s">
        <v>20</v>
      </c>
      <c r="B21" s="19"/>
      <c r="C21" s="19"/>
      <c r="D21" s="19"/>
      <c r="E21" s="20"/>
      <c r="F21" s="19"/>
      <c r="G21" s="20"/>
      <c r="H21" s="19"/>
      <c r="I21" s="21">
        <f>ROUND((I13+I15+I17+I19)/0.05,0)*0.05</f>
        <v>301.95</v>
      </c>
    </row>
    <row r="22" spans="1:10" ht="13.5" thickTop="1" x14ac:dyDescent="0.25">
      <c r="A22" s="33"/>
      <c r="B22" s="34"/>
      <c r="C22" s="34"/>
      <c r="D22" s="34"/>
      <c r="E22" s="32"/>
      <c r="F22" s="34"/>
      <c r="G22" s="32"/>
      <c r="H22" s="34"/>
      <c r="I22" s="35"/>
    </row>
    <row r="23" spans="1:10" ht="18" customHeight="1" x14ac:dyDescent="0.25">
      <c r="A23" s="27" t="s">
        <v>22</v>
      </c>
      <c r="B23" s="37"/>
      <c r="C23" s="37"/>
      <c r="D23" s="37"/>
      <c r="E23" s="38"/>
      <c r="F23" s="37"/>
      <c r="G23" s="38"/>
      <c r="H23" s="37"/>
      <c r="I23" s="28">
        <f>ROUND((I20+I21)/0.05,0)*0.05</f>
        <v>488.95000000000005</v>
      </c>
      <c r="J23" s="15"/>
    </row>
    <row r="26" spans="1:10" x14ac:dyDescent="0.25">
      <c r="A26" s="16" t="s">
        <v>23</v>
      </c>
      <c r="B26" s="8"/>
    </row>
    <row r="29" spans="1:10" x14ac:dyDescent="0.25">
      <c r="B29" s="36"/>
    </row>
  </sheetData>
  <pageMargins left="0.78740157480314965" right="0.78740157480314965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Fontannaz</dc:creator>
  <cp:lastModifiedBy>Sarah Fontannaz</cp:lastModifiedBy>
  <cp:lastPrinted>2024-02-20T12:34:09Z</cp:lastPrinted>
  <dcterms:created xsi:type="dcterms:W3CDTF">2024-02-14T07:02:32Z</dcterms:created>
  <dcterms:modified xsi:type="dcterms:W3CDTF">2025-01-30T07:17:14Z</dcterms:modified>
</cp:coreProperties>
</file>