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ole_Vert\Finances\Facturation\Clients\Taxes Eaux\Modèles\"/>
    </mc:Choice>
  </mc:AlternateContent>
  <xr:revisionPtr revIDLastSave="0" documentId="13_ncr:1_{CF10D993-5625-43E6-B651-E3DA70F708EB}" xr6:coauthVersionLast="47" xr6:coauthVersionMax="47" xr10:uidLastSave="{00000000-0000-0000-0000-000000000000}"/>
  <bookViews>
    <workbookView xWindow="3300" yWindow="3300" windowWidth="28800" windowHeight="15460" xr2:uid="{D281442F-FAC5-4A44-8C52-F58518E5074A}"/>
  </bookViews>
  <sheets>
    <sheet name="Commer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G13" i="1"/>
  <c r="G14" i="1"/>
  <c r="G15" i="1"/>
  <c r="G16" i="1"/>
  <c r="G12" i="1"/>
  <c r="D7" i="1"/>
  <c r="B11" i="1" s="1"/>
  <c r="C16" i="1" l="1"/>
  <c r="C15" i="1"/>
  <c r="C14" i="1"/>
  <c r="C13" i="1"/>
  <c r="G21" i="1" l="1"/>
</calcChain>
</file>

<file path=xl/sharedStrings.xml><?xml version="1.0" encoding="utf-8"?>
<sst xmlns="http://schemas.openxmlformats.org/spreadsheetml/2006/main" count="39" uniqueCount="32">
  <si>
    <t>Décompte par local commercial</t>
  </si>
  <si>
    <t>à remplir uniquement les cellules vertes</t>
  </si>
  <si>
    <t xml:space="preserve">Entreprise : </t>
  </si>
  <si>
    <t>XX</t>
  </si>
  <si>
    <t>Début</t>
  </si>
  <si>
    <t>Fin</t>
  </si>
  <si>
    <t>Total jours</t>
  </si>
  <si>
    <t>Nombre de jours :</t>
  </si>
  <si>
    <t>Commerce et bâtiment</t>
  </si>
  <si>
    <t>Quantité</t>
  </si>
  <si>
    <t>Prorata</t>
  </si>
  <si>
    <t>Unité</t>
  </si>
  <si>
    <t>Taux</t>
  </si>
  <si>
    <t>Montant</t>
  </si>
  <si>
    <t>Nombre de jour par an</t>
  </si>
  <si>
    <t>Nombre de jours occupés</t>
  </si>
  <si>
    <t>Taxe de base eau de surface</t>
  </si>
  <si>
    <t>m2</t>
  </si>
  <si>
    <t>CHF</t>
  </si>
  <si>
    <t>Taxe de base eau potable C&amp;B</t>
  </si>
  <si>
    <t>UL</t>
  </si>
  <si>
    <t>Taxe de base eaux à évacuer C&amp;B</t>
  </si>
  <si>
    <t>Taxe de consommation eau potable C&amp;B</t>
  </si>
  <si>
    <t>m3</t>
  </si>
  <si>
    <t>Taxe de consommation eaux à évacuer C&amp;B</t>
  </si>
  <si>
    <t>TVA Eau potable</t>
  </si>
  <si>
    <t xml:space="preserve">TVA Eau à évacuer </t>
  </si>
  <si>
    <t>Sous-total Eau potable</t>
  </si>
  <si>
    <t xml:space="preserve">Sous-total Eau à évacuer </t>
  </si>
  <si>
    <t>Total commerce et bâtiment</t>
  </si>
  <si>
    <t xml:space="preserve">A verser sur le compte IBAN n° : </t>
  </si>
  <si>
    <t xml:space="preserve">Taxes eau potable et eaux à évacuer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</si>
</sst>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.000"/>
  </numFmts>
  <fonts count="4" x14ac:knownFonts="1">
    <font>
      <sz val="10"/>
      <name val="Arial"/>
    </font>
    <font>
      <b/>
      <sz val="10"/>
      <name val="Swis721 BT"/>
      <family val="2"/>
    </font>
    <font>
      <sz val="10"/>
      <name val="Swis721 BT"/>
      <family val="2"/>
    </font>
    <font>
      <i/>
      <sz val="10"/>
      <name val="Swis721 BT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/>
    <xf numFmtId="0" fontId="3" fillId="2" borderId="0" xfId="0" applyFont="1" applyFill="1"/>
    <xf numFmtId="0" fontId="3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4" fontId="2" fillId="0" borderId="5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41233-EC16-4484-BFFD-F144E2EA70A7}">
  <sheetPr>
    <pageSetUpPr fitToPage="1"/>
  </sheetPr>
  <dimension ref="A1:I25"/>
  <sheetViews>
    <sheetView tabSelected="1" workbookViewId="0">
      <selection activeCell="G21" sqref="G21"/>
    </sheetView>
  </sheetViews>
  <sheetFormatPr baseColWidth="10" defaultColWidth="11.453125" defaultRowHeight="13" x14ac:dyDescent="0.3"/>
  <cols>
    <col min="1" max="1" width="49.1796875" style="4" customWidth="1"/>
    <col min="2" max="3" width="11.26953125" style="4" customWidth="1"/>
    <col min="4" max="4" width="10.7265625" style="2" customWidth="1"/>
    <col min="5" max="5" width="9.26953125" style="2" customWidth="1"/>
    <col min="6" max="6" width="6.81640625" style="2" customWidth="1"/>
    <col min="7" max="7" width="11.453125" style="3"/>
    <col min="8" max="16384" width="11.453125" style="4"/>
  </cols>
  <sheetData>
    <row r="1" spans="1:9" x14ac:dyDescent="0.3">
      <c r="A1" s="1" t="s">
        <v>0</v>
      </c>
      <c r="B1" s="1" t="s">
        <v>31</v>
      </c>
      <c r="C1" s="1"/>
    </row>
    <row r="2" spans="1:9" x14ac:dyDescent="0.3">
      <c r="A2" s="5" t="s">
        <v>1</v>
      </c>
    </row>
    <row r="3" spans="1:9" x14ac:dyDescent="0.3">
      <c r="A3" s="6"/>
    </row>
    <row r="4" spans="1:9" x14ac:dyDescent="0.3">
      <c r="A4" s="1" t="s">
        <v>2</v>
      </c>
    </row>
    <row r="5" spans="1:9" x14ac:dyDescent="0.3">
      <c r="A5" s="4" t="s">
        <v>3</v>
      </c>
    </row>
    <row r="6" spans="1:9" x14ac:dyDescent="0.3">
      <c r="A6" s="7"/>
      <c r="B6" s="8" t="s">
        <v>4</v>
      </c>
      <c r="C6" s="8" t="s">
        <v>5</v>
      </c>
      <c r="D6" s="8" t="s">
        <v>6</v>
      </c>
    </row>
    <row r="7" spans="1:9" x14ac:dyDescent="0.3">
      <c r="A7" s="9" t="s">
        <v>7</v>
      </c>
      <c r="B7" s="10">
        <v>45017</v>
      </c>
      <c r="C7" s="10">
        <v>45291</v>
      </c>
      <c r="D7" s="11">
        <f>(C7-B7)+1</f>
        <v>275</v>
      </c>
    </row>
    <row r="8" spans="1:9" x14ac:dyDescent="0.3">
      <c r="A8" s="9"/>
      <c r="B8" s="12"/>
      <c r="C8" s="12"/>
      <c r="D8" s="11"/>
    </row>
    <row r="9" spans="1:9" s="7" customFormat="1" ht="19.5" customHeight="1" x14ac:dyDescent="0.25">
      <c r="A9" s="13" t="s">
        <v>8</v>
      </c>
      <c r="B9" s="14" t="s">
        <v>9</v>
      </c>
      <c r="C9" s="15" t="s">
        <v>10</v>
      </c>
      <c r="D9" s="15" t="s">
        <v>11</v>
      </c>
      <c r="E9" s="15" t="s">
        <v>12</v>
      </c>
      <c r="F9" s="15" t="s">
        <v>11</v>
      </c>
      <c r="G9" s="16" t="s">
        <v>13</v>
      </c>
    </row>
    <row r="10" spans="1:9" s="7" customFormat="1" ht="17.25" customHeight="1" x14ac:dyDescent="0.25">
      <c r="A10" s="17" t="s">
        <v>14</v>
      </c>
      <c r="B10" s="8">
        <v>365</v>
      </c>
      <c r="C10" s="11"/>
      <c r="D10" s="11"/>
      <c r="F10" s="11"/>
      <c r="G10" s="18"/>
      <c r="H10" s="11"/>
      <c r="I10" s="19"/>
    </row>
    <row r="11" spans="1:9" s="7" customFormat="1" ht="18" customHeight="1" x14ac:dyDescent="0.25">
      <c r="A11" s="17" t="s">
        <v>15</v>
      </c>
      <c r="B11" s="42">
        <f>D7</f>
        <v>275</v>
      </c>
      <c r="C11" s="11"/>
      <c r="D11" s="11"/>
      <c r="F11" s="11"/>
      <c r="G11" s="18"/>
      <c r="H11" s="11"/>
      <c r="I11" s="19"/>
    </row>
    <row r="12" spans="1:9" s="27" customFormat="1" x14ac:dyDescent="0.25">
      <c r="A12" s="20" t="s">
        <v>16</v>
      </c>
      <c r="B12" s="21">
        <v>100</v>
      </c>
      <c r="C12" s="22">
        <v>1</v>
      </c>
      <c r="D12" s="23" t="s">
        <v>17</v>
      </c>
      <c r="E12" s="24">
        <v>0.25</v>
      </c>
      <c r="F12" s="23" t="s">
        <v>18</v>
      </c>
      <c r="G12" s="25">
        <f>ROUND((B12*C12*E12)/0.05,0)*0.05</f>
        <v>25</v>
      </c>
      <c r="H12" s="26"/>
    </row>
    <row r="13" spans="1:9" s="27" customFormat="1" x14ac:dyDescent="0.25">
      <c r="A13" s="20" t="s">
        <v>19</v>
      </c>
      <c r="B13" s="21">
        <v>1</v>
      </c>
      <c r="C13" s="28">
        <f>$B$11/$B$10</f>
        <v>0.75342465753424659</v>
      </c>
      <c r="D13" s="23" t="s">
        <v>20</v>
      </c>
      <c r="E13" s="29">
        <v>250</v>
      </c>
      <c r="F13" s="23" t="s">
        <v>18</v>
      </c>
      <c r="G13" s="25">
        <f t="shared" ref="G13:G16" si="0">ROUND((B13*C13*E13)/0.05,0)*0.05</f>
        <v>188.35000000000002</v>
      </c>
    </row>
    <row r="14" spans="1:9" s="27" customFormat="1" x14ac:dyDescent="0.25">
      <c r="A14" s="20" t="s">
        <v>21</v>
      </c>
      <c r="B14" s="21">
        <v>440</v>
      </c>
      <c r="C14" s="28">
        <f t="shared" ref="C14:C16" si="1">$B$11/$B$10</f>
        <v>0.75342465753424659</v>
      </c>
      <c r="D14" s="23" t="s">
        <v>17</v>
      </c>
      <c r="E14" s="24">
        <v>1.55</v>
      </c>
      <c r="F14" s="23" t="s">
        <v>18</v>
      </c>
      <c r="G14" s="25">
        <f t="shared" si="0"/>
        <v>513.85</v>
      </c>
    </row>
    <row r="15" spans="1:9" s="27" customFormat="1" x14ac:dyDescent="0.25">
      <c r="A15" s="20" t="s">
        <v>22</v>
      </c>
      <c r="B15" s="24">
        <v>240</v>
      </c>
      <c r="C15" s="28">
        <f t="shared" si="1"/>
        <v>0.75342465753424659</v>
      </c>
      <c r="D15" s="23" t="s">
        <v>23</v>
      </c>
      <c r="E15" s="24">
        <v>0.65</v>
      </c>
      <c r="F15" s="23" t="s">
        <v>18</v>
      </c>
      <c r="G15" s="25">
        <f t="shared" si="0"/>
        <v>117.55000000000001</v>
      </c>
    </row>
    <row r="16" spans="1:9" s="27" customFormat="1" x14ac:dyDescent="0.25">
      <c r="A16" s="20" t="s">
        <v>24</v>
      </c>
      <c r="B16" s="24">
        <v>240</v>
      </c>
      <c r="C16" s="28">
        <f t="shared" si="1"/>
        <v>0.75342465753424659</v>
      </c>
      <c r="D16" s="23" t="s">
        <v>23</v>
      </c>
      <c r="E16" s="24">
        <v>0.85</v>
      </c>
      <c r="F16" s="23" t="s">
        <v>18</v>
      </c>
      <c r="G16" s="25">
        <f t="shared" si="0"/>
        <v>153.70000000000002</v>
      </c>
    </row>
    <row r="17" spans="1:7" s="27" customFormat="1" x14ac:dyDescent="0.25">
      <c r="A17" s="20" t="s">
        <v>25</v>
      </c>
      <c r="D17" s="23"/>
      <c r="E17" s="23"/>
      <c r="F17" s="23"/>
      <c r="G17" s="25">
        <f>ROUNDDOWN(((G13+G15)*2.6/100)/0.05,0)*0.05</f>
        <v>7.95</v>
      </c>
    </row>
    <row r="18" spans="1:7" s="27" customFormat="1" x14ac:dyDescent="0.25">
      <c r="A18" s="30" t="s">
        <v>26</v>
      </c>
      <c r="B18" s="31"/>
      <c r="C18" s="31"/>
      <c r="D18" s="32"/>
      <c r="E18" s="32"/>
      <c r="F18" s="32"/>
      <c r="G18" s="33">
        <f>ROUNDDOWN(((G12+G14+G16)*8.1/100)/0.05,0)*0.05</f>
        <v>56.050000000000004</v>
      </c>
    </row>
    <row r="19" spans="1:7" s="27" customFormat="1" ht="15.75" customHeight="1" x14ac:dyDescent="0.25">
      <c r="A19" s="20" t="s">
        <v>27</v>
      </c>
      <c r="D19" s="23"/>
      <c r="E19" s="23"/>
      <c r="F19" s="23"/>
      <c r="G19" s="25">
        <f>ROUND((G13+G15+G17)/0.05,0)*0.05</f>
        <v>313.85000000000002</v>
      </c>
    </row>
    <row r="20" spans="1:7" s="27" customFormat="1" ht="15.75" customHeight="1" thickBot="1" x14ac:dyDescent="0.3">
      <c r="A20" s="34" t="s">
        <v>28</v>
      </c>
      <c r="B20" s="35"/>
      <c r="C20" s="35"/>
      <c r="D20" s="36"/>
      <c r="E20" s="36"/>
      <c r="F20" s="36"/>
      <c r="G20" s="37">
        <f>ROUND((G12+G14+G16+G18)/0.05,0)*0.05</f>
        <v>748.6</v>
      </c>
    </row>
    <row r="21" spans="1:7" s="27" customFormat="1" ht="21.75" customHeight="1" thickTop="1" x14ac:dyDescent="0.25">
      <c r="A21" s="38" t="s">
        <v>29</v>
      </c>
      <c r="B21" s="39"/>
      <c r="C21" s="39"/>
      <c r="D21" s="40"/>
      <c r="E21" s="40"/>
      <c r="F21" s="40"/>
      <c r="G21" s="41">
        <f>INT((G19+G20)*20+0.5)/20</f>
        <v>1062.45</v>
      </c>
    </row>
    <row r="22" spans="1:7" s="7" customFormat="1" x14ac:dyDescent="0.25">
      <c r="D22" s="11"/>
      <c r="E22" s="11"/>
      <c r="F22" s="11"/>
      <c r="G22" s="19"/>
    </row>
    <row r="23" spans="1:7" s="7" customFormat="1" x14ac:dyDescent="0.25">
      <c r="D23" s="11"/>
      <c r="E23" s="11"/>
      <c r="F23" s="11"/>
      <c r="G23" s="19"/>
    </row>
    <row r="24" spans="1:7" s="7" customFormat="1" x14ac:dyDescent="0.25">
      <c r="A24" s="9" t="s">
        <v>30</v>
      </c>
      <c r="D24" s="11"/>
      <c r="E24" s="11"/>
      <c r="F24" s="11"/>
      <c r="G24" s="19"/>
    </row>
    <row r="25" spans="1:7" s="7" customFormat="1" x14ac:dyDescent="0.25">
      <c r="D25" s="11"/>
      <c r="E25" s="11"/>
      <c r="F25" s="11"/>
      <c r="G25" s="19"/>
    </row>
  </sheetData>
  <pageMargins left="0.78740157480314965" right="0.78740157480314965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Commerce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Jacquod</dc:creator>
  <cp:lastModifiedBy>Sarah Fontannaz</cp:lastModifiedBy>
  <dcterms:created xsi:type="dcterms:W3CDTF">2024-03-04T16:50:01Z</dcterms:created>
  <dcterms:modified xsi:type="dcterms:W3CDTF">2025-01-30T07:23:24Z</dcterms:modified>
</cp:coreProperties>
</file>